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" yWindow="660" windowWidth="25905" windowHeight="1198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<sst xmlns="http://schemas.openxmlformats.org/spreadsheetml/2006/main" count="7797" uniqueCount="728">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</sst>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N16" sqref="N1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2019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2" sqref="W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526.0479999999999</v>
      </c>
      <c r="G20" s="48">
        <f t="shared" si="0"/>
        <v>111.915</v>
      </c>
      <c r="H20" s="48">
        <f t="shared" si="0"/>
        <v>81.557</v>
      </c>
      <c r="I20" s="48">
        <f t="shared" si="0"/>
        <v>0</v>
      </c>
      <c r="J20" s="48">
        <f t="shared" si="0"/>
        <v>30.358</v>
      </c>
      <c r="K20" s="48">
        <f t="shared" si="0"/>
        <v>0</v>
      </c>
      <c r="L20" s="48">
        <f t="shared" si="0"/>
        <v>414.133</v>
      </c>
      <c r="M20" s="48">
        <f t="shared" si="0"/>
        <v>299.328</v>
      </c>
      <c r="N20" s="48">
        <f t="shared" si="0"/>
        <v>0</v>
      </c>
      <c r="O20" s="48">
        <f t="shared" si="0"/>
        <v>114.805</v>
      </c>
      <c r="P20" s="48">
        <f t="shared" si="0"/>
        <v>0</v>
      </c>
      <c r="Q20" s="48">
        <f>IF(G20=0,0,T20/G20)</f>
        <v>2.63823</v>
      </c>
      <c r="R20" s="48">
        <f>IF(L20=0,0,U20/L20)</f>
        <v>3.0808799874436477</v>
      </c>
      <c r="S20" s="48">
        <f>SUM(S21:S24)</f>
        <v>1571.1515822900003</v>
      </c>
      <c r="T20" s="48">
        <f>SUM(T21:T24)</f>
        <v>295.25751045000004</v>
      </c>
      <c r="U20" s="48">
        <f>SUM(U21:U24)</f>
        <v>1275.8940718400002</v>
      </c>
      <c r="V20" s="48">
        <f>SUM(V21:V24)</f>
        <v>0</v>
      </c>
      <c r="W20" s="131">
        <f>SUM(W21:W24)</f>
        <v>1571.1515822900003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522.661</v>
      </c>
      <c r="G22" s="48">
        <f>H22+I22+J22+K22</f>
        <v>111.915</v>
      </c>
      <c r="H22" s="56">
        <v>81.557</v>
      </c>
      <c r="I22" s="56">
        <v>0</v>
      </c>
      <c r="J22" s="56">
        <v>30.358</v>
      </c>
      <c r="K22" s="56">
        <v>0</v>
      </c>
      <c r="L22" s="48">
        <f>M22+N22+O22+P22</f>
        <v>410.746</v>
      </c>
      <c r="M22" s="56">
        <v>299.328</v>
      </c>
      <c r="N22" s="56"/>
      <c r="O22" s="56">
        <v>111.418</v>
      </c>
      <c r="P22" s="56"/>
      <c r="Q22" s="56">
        <v>2.63823</v>
      </c>
      <c r="R22" s="56">
        <v>3.08198</v>
      </c>
      <c r="S22" s="48">
        <f>T22+U22</f>
        <v>1561.1684675300003</v>
      </c>
      <c r="T22" s="56">
        <f>G22*Q22</f>
        <v>295.25751045000004</v>
      </c>
      <c r="U22" s="56">
        <f>R22*L22</f>
        <v>1265.9109570800001</v>
      </c>
      <c r="V22" s="56"/>
      <c r="W22" s="57">
        <f>S22-V22</f>
        <v>1561.1684675300003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3.387</v>
      </c>
      <c r="G23" s="48">
        <f>H23+I23+J23+K23</f>
        <v>0</v>
      </c>
      <c r="H23" s="56"/>
      <c r="I23" s="56"/>
      <c r="J23" s="56"/>
      <c r="K23" s="56"/>
      <c r="L23" s="48">
        <f>M23+N23+O23+P23</f>
        <v>3.387</v>
      </c>
      <c r="M23" s="56"/>
      <c r="N23" s="56"/>
      <c r="O23" s="56">
        <v>3.387</v>
      </c>
      <c r="P23" s="56"/>
      <c r="Q23" s="56"/>
      <c r="R23" s="56">
        <v>2.94748</v>
      </c>
      <c r="S23" s="48">
        <f>T23+U23</f>
        <v>9.983114760000001</v>
      </c>
      <c r="T23" s="56"/>
      <c r="U23" s="56">
        <f>O23*R23</f>
        <v>9.983114760000001</v>
      </c>
      <c r="V23" s="56"/>
      <c r="W23" s="57">
        <f>S23-V23</f>
        <v>9.983114760000001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2020-10-19T06:13:52Z</cp:lastPrinted>
  <dcterms:created xsi:type="dcterms:W3CDTF">2009-01-25T23:42:29Z</dcterms:created>
  <dcterms:modified xsi:type="dcterms:W3CDTF">2020-10-20T05:29:51Z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