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<sst xmlns="http://schemas.openxmlformats.org/spreadsheetml/2006/main" count="5884" uniqueCount="679">
  <si>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</si>
  <si>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</si>
  <si>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</si>
  <si>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</si>
  <si>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</si>
  <si>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</si>
  <si>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</si>
  <si>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</si>
  <si>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</si>
  <si>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</si>
  <si>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</si>
  <si>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</si>
  <si>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</si>
  <si>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</si>
  <si>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</si>
  <si>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</si>
  <si>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</si>
  <si>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</si>
  <si>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</si>
  <si>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</si>
  <si>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</si>
  <si>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</si>
  <si>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</si>
  <si>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</si>
  <si>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</si>
  <si>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</si>
  <si>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</si>
  <si>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</si>
  <si>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</si>
  <si>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</si>
  <si>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</si>
  <si>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</si>
  <si>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</si>
  <si>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</si>
  <si>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</si>
  <si>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</si>
  <si>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</si>
  <si>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</si>
  <si>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</si>
  <si>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</si>
  <si>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</si>
  <si>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</si>
  <si>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</si>
  <si>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</si>
  <si>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</si>
  <si>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</si>
  <si>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</si>
  <si>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</si>
  <si>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</si>
  <si>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</si>
  <si>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</si>
  <si>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</si>
  <si>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</si>
  <si>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</si>
  <si>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</si>
  <si>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</si>
  <si>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</si>
  <si>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</si>
  <si>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</si>
  <si>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</si>
  <si>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</si>
  <si>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</si>
  <si>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</si>
  <si>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</si>
  <si>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</si>
  <si>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</si>
  <si>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</si>
  <si>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</si>
  <si>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</si>
  <si>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</si>
  <si>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</si>
  <si>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</si>
  <si>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</si>
  <si>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</si>
  <si>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</si>
  <si>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</si>
  <si>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</si>
  <si>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</si>
  <si>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</si>
  <si>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</si>
  <si>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</si>
  <si>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</si>
  <si>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</si>
  <si>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</si>
  <si>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</si>
  <si>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</si>
  <si>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</si>
  <si>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</si>
  <si>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</si>
  <si>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</si>
  <si>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</si>
  <si>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</si>
  <si>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</si>
  <si>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</si>
  <si>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</si>
  <si>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</si>
  <si>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</si>
  <si>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</si>
  <si>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</si>
  <si>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</si>
  <si>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</si>
  <si>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</si>
  <si>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</si>
  <si>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</si>
  <si>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</si>
  <si>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</si>
  <si>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</si>
  <si>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</si>
  <si>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</si>
  <si>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</si>
  <si>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</si>
  <si>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</si>
  <si>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</si>
  <si>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</si>
  <si>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</si>
  <si>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</si>
  <si>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</si>
  <si>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</si>
  <si>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</si>
  <si>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</si>
  <si>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</si>
  <si>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</si>
  <si>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</si>
  <si>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</si>
  <si>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</si>
  <si>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</si>
  <si>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</si>
  <si>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</si>
  <si>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</si>
  <si>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</si>
  <si>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</si>
  <si>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</si>
  <si>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</si>
  <si>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</si>
  <si>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</si>
  <si>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</si>
  <si>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</si>
  <si>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</si>
  <si>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</si>
  <si>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</si>
  <si>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</si>
  <si>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</si>
  <si>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</si>
  <si>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</si>
  <si>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</si>
  <si>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</si>
  <si>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</si>
  <si>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</si>
  <si>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</si>
  <si>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</si>
  <si>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</si>
  <si>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</si>
  <si>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</si>
  <si>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</si>
  <si>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</si>
  <si>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</si>
  <si>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</si>
  <si>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</si>
  <si>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</si>
  <si>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</si>
  <si>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</si>
  <si>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</si>
  <si>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</si>
  <si>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</si>
  <si>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</si>
  <si>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</si>
  <si>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</si>
  <si>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</si>
  <si>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</si>
  <si>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</si>
  <si>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</si>
  <si>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</si>
  <si>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</si>
  <si>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</si>
  <si>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</si>
  <si>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</si>
  <si>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</si>
  <si>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</si>
  <si>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</si>
  <si>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</si>
  <si>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</si>
  <si>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</si>
  <si>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</si>
  <si>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</si>
  <si>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</si>
  <si>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</si>
  <si>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</si>
  <si>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</si>
  <si>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</si>
  <si>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</si>
  <si>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</si>
  <si>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</si>
  <si>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</si>
  <si>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</si>
  <si>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</si>
  <si>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</si>
  <si>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</si>
  <si>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</si>
  <si>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</si>
  <si>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</si>
  <si>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</si>
  <si>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</si>
  <si>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</si>
  <si>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</si>
  <si>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</si>
  <si>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</si>
  <si>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</si>
  <si>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</si>
  <si>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</si>
  <si>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</si>
  <si>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</si>
  <si>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</si>
  <si>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</si>
  <si>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</si>
  <si>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</si>
  <si>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</si>
  <si>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</si>
  <si>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</si>
  <si>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</si>
  <si>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</si>
  <si>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</si>
  <si>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</si>
  <si>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</si>
  <si>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</si>
  <si>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</si>
  <si>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</si>
  <si>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</si>
  <si>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</si>
  <si>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</si>
  <si>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</si>
  <si>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</si>
  <si>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</si>
  <si>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</si>
  <si>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</si>
  <si>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</si>
  <si>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</si>
  <si>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</si>
  <si>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</si>
  <si>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</si>
  <si>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</si>
  <si>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</si>
  <si>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</si>
  <si>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</si>
  <si>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</si>
  <si>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</si>
  <si>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</si>
  <si>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</si>
  <si>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</si>
  <si>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</si>
  <si>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</si>
  <si>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</si>
  <si>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</si>
  <si>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</si>
  <si>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</si>
  <si>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</si>
  <si>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</si>
  <si>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</si>
  <si>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</si>
  <si>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</si>
  <si>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</si>
  <si>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</si>
  <si>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</si>
  <si>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</si>
  <si>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</si>
  <si>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</si>
  <si>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</si>
  <si>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</si>
  <si>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</si>
  <si>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</si>
  <si>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</si>
  <si>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</si>
  <si>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</si>
  <si>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</si>
  <si>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</si>
  <si>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</si>
  <si>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</si>
  <si>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</si>
  <si>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</si>
  <si>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</si>
  <si>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</si>
  <si>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</si>
  <si>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</si>
  <si>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</si>
  <si>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</si>
  <si>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</si>
  <si>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</si>
  <si>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</si>
  <si>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</si>
  <si>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</si>
  <si>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</si>
  <si>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</si>
  <si>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</si>
  <si>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</si>
  <si>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</si>
  <si>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</si>
  <si>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</si>
  <si>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</si>
  <si>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</si>
  <si>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</si>
  <si>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</si>
  <si>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</si>
  <si>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</si>
  <si>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</si>
  <si>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</si>
  <si>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</si>
  <si>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</si>
  <si>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</si>
  <si>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</si>
  <si>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</si>
  <si>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</si>
  <si>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</si>
  <si>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</si>
  <si>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</si>
  <si>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</si>
  <si>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</si>
  <si>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</si>
  <si>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</si>
  <si>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</si>
  <si>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</si>
  <si>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</si>
  <si>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</si>
  <si>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</si>
  <si>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</si>
  <si>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</si>
  <si>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</si>
  <si>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</si>
  <si>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</si>
  <si>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</si>
  <si>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</si>
  <si>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</si>
  <si>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</si>
  <si>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</si>
  <si>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</si>
  <si>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</si>
  <si>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</si>
  <si>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</si>
  <si>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</si>
  <si>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</si>
  <si>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</si>
  <si>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</si>
  <si>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</si>
  <si>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</si>
  <si>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</si>
  <si>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</si>
  <si>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</si>
  <si>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</si>
  <si>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</si>
  <si>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</si>
  <si>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</si>
  <si>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</si>
  <si>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</si>
  <si>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</si>
  <si>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</si>
  <si>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</si>
  <si>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</si>
  <si>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</si>
  <si>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</si>
  <si>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</si>
  <si>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</si>
  <si>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</si>
  <si>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</si>
  <si>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</si>
  <si>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</si>
  <si>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</si>
  <si>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</si>
  <si>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</si>
  <si>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</si>
  <si>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</si>
  <si>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</si>
  <si>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</si>
  <si>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</si>
  <si>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</si>
  <si>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</si>
  <si>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</si>
  <si>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</si>
  <si>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</si>
  <si>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</si>
  <si>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</si>
  <si>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</si>
  <si>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</si>
  <si>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</si>
  <si>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</si>
  <si>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</si>
  <si>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</si>
  <si>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</si>
  <si>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</si>
  <si>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</si>
  <si>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</si>
  <si>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</si>
  <si>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</si>
  <si>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</si>
  <si>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</si>
  <si>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</si>
  <si>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</si>
  <si>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</si>
  <si>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</si>
  <si>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</si>
  <si>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</si>
  <si>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</si>
  <si>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</si>
  <si>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</si>
  <si>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</si>
  <si>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</si>
  <si>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</si>
  <si>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</si>
  <si>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</si>
  <si>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</si>
  <si>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</si>
  <si>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</si>
  <si>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</si>
  <si>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</si>
  <si>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</si>
  <si>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</si>
  <si>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</si>
  <si>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</si>
  <si>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</si>
  <si>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</si>
  <si>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</si>
  <si>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</si>
  <si>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</si>
  <si>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</si>
  <si>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</si>
  <si>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</si>
  <si>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</si>
  <si>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</si>
  <si>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</si>
  <si>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</si>
  <si>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</si>
  <si>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</si>
  <si>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</si>
  <si>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</si>
  <si>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</si>
  <si>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</si>
  <si>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</si>
  <si>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</si>
  <si>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</si>
  <si>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</si>
  <si>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</si>
  <si>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</si>
  <si>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</si>
  <si>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</si>
  <si>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</si>
  <si>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</si>
  <si>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</si>
  <si>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</si>
  <si>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</si>
  <si>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</si>
  <si>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</si>
  <si>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</si>
  <si>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</si>
  <si>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</si>
  <si>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</si>
  <si>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</si>
  <si>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</si>
  <si>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</si>
  <si>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</si>
  <si>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</si>
  <si>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</si>
  <si>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</si>
  <si>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</si>
  <si>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</si>
  <si>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</si>
  <si>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</si>
  <si>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</si>
  <si>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</si>
  <si>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</si>
  <si>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</si>
  <si>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</si>
  <si>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</si>
  <si>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</si>
  <si>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</si>
  <si>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</si>
  <si>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</si>
  <si>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</si>
  <si>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</si>
  <si>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</si>
  <si>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</si>
  <si>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</si>
  <si>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</si>
  <si>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</si>
  <si>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</si>
  <si>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</si>
  <si>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</si>
  <si>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</si>
  <si>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</si>
  <si>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</si>
  <si>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</si>
  <si>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</si>
  <si>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</si>
  <si>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</si>
  <si>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</si>
  <si>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</si>
  <si>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</si>
  <si>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</si>
  <si>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</si>
  <si>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</si>
  <si>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</si>
  <si>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</si>
  <si>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</si>
  <si>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</si>
  <si>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</si>
  <si>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</si>
  <si>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</si>
  <si>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</si>
  <si>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</si>
  <si>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</si>
  <si>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</si>
  <si>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</si>
  <si>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</si>
  <si>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</si>
  <si>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</si>
  <si>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</si>
  <si>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</si>
  <si>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</si>
  <si>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</si>
  <si>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</si>
  <si>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</si>
  <si>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</si>
  <si>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</si>
  <si>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</si>
  <si>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</si>
  <si>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</si>
  <si>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</si>
  <si>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</si>
  <si>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</si>
  <si>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</si>
  <si>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</si>
  <si>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</si>
  <si>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</si>
  <si>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</si>
  <si>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</si>
  <si>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</si>
  <si>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</si>
  <si>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</si>
  <si>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</si>
  <si>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</si>
  <si>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</si>
  <si>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</si>
  <si>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</si>
  <si>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</si>
  <si>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</si>
  <si>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</si>
  <si>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</si>
  <si>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</si>
  <si>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</si>
  <si>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</si>
  <si>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</si>
  <si>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</si>
  <si>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</si>
  <si>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</si>
  <si>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</si>
  <si>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</si>
  <si>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</si>
  <si>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</si>
  <si>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</si>
  <si>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</si>
  <si>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</si>
  <si>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</si>
  <si>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</si>
  <si>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</si>
  <si>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</si>
  <si>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</si>
  <si>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</si>
  <si>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</si>
  <si>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</si>
  <si>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</si>
  <si>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</si>
  <si>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</si>
  <si>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</si>
  <si>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</si>
  <si>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</si>
  <si>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</si>
  <si>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</si>
  <si>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</si>
  <si>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</si>
  <si>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</si>
  <si>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</si>
  <si>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</si>
  <si>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</si>
  <si>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</si>
  <si>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</si>
  <si>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</si>
  <si>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</si>
  <si>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</si>
  <si>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</si>
  <si>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</si>
  <si>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</si>
  <si>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</si>
  <si>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</si>
  <si>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</si>
  <si>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</si>
  <si>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</si>
  <si>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</si>
  <si>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</si>
  <si>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</si>
  <si>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</si>
  <si>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</si>
  <si>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</si>
  <si>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</si>
  <si>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</si>
  <si>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</si>
  <si>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</si>
  <si>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</si>
  <si>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</si>
  <si>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</si>
  <si>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</si>
  <si>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</si>
  <si>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</si>
  <si>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</si>
  <si>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</si>
  <si>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</si>
  <si>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</si>
  <si>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</si>
  <si>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</si>
  <si>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</si>
  <si>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</si>
  <si>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</si>
  <si>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</si>
  <si>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</si>
  <si>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</si>
  <si>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</si>
  <si>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</si>
  <si>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</si>
  <si>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</si>
  <si>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</si>
  <si>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</si>
  <si>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</si>
  <si>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</si>
  <si>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</si>
  <si>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</si>
  <si>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</si>
  <si>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</si>
  <si>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</si>
  <si>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</si>
  <si>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</si>
  <si>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</si>
  <si>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</si>
  <si>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</si>
  <si>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</si>
  <si>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</si>
  <si>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</si>
  <si>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</si>
  <si>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</si>
  <si>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</si>
  <si>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</si>
  <si>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</si>
  <si>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</si>
  <si>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</si>
  <si>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</si>
  <si>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</si>
  <si>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</si>
  <si>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</si>
  <si>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</si>
  <si>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</si>
  <si>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</si>
  <si>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</si>
  <si>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</si>
  <si>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</si>
  <si>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</si>
  <si>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</si>
  <si>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</si>
  <si>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</si>
  <si>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</si>
  <si>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</si>
  <si>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</si>
  <si>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</si>
  <si>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</si>
  <si>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</si>
  <si>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</si>
  <si>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Княжев Алексей Александрович</t>
  </si>
  <si>
    <t>8 (3452) 74-97-92</t>
  </si>
  <si>
    <t>Удалить</t>
  </si>
  <si>
    <t>1</t>
  </si>
  <si>
    <t>Иванова Наталья Владимировна</t>
  </si>
  <si>
    <t>8 (3452) 98-65-17</t>
  </si>
  <si>
    <t>Фуртаева Наталья Владимировна</t>
  </si>
  <si>
    <t>8 (3452) 79-24-30</t>
  </si>
  <si>
    <t>Furtaevanv@aistmn.ru</t>
  </si>
  <si>
    <t>Начальник ФЭС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</si>
</sst>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83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T17" sqref="T17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2.0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168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172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 t="s">
        <v>169</v>
      </c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 t="s">
        <v>170</v>
      </c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 t="s">
        <v>171</v>
      </c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J23" sqref="J23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95" t="str">
        <f>version</f>
        <v>Версия 2.0</v>
      </c>
      <c r="H3" s="196"/>
      <c r="M3" s="28" t="s">
        <v>120</v>
      </c>
      <c r="N3" s="1">
        <f>N2-1</f>
        <v>2013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8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407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86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667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668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669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670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673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674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675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678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676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677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C22" sqref="C2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Июль 2014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Июль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59.415</v>
      </c>
      <c r="G20" s="48">
        <f t="shared" si="0"/>
        <v>59.415</v>
      </c>
      <c r="H20" s="48">
        <f t="shared" si="0"/>
        <v>27.932</v>
      </c>
      <c r="I20" s="48">
        <f t="shared" si="0"/>
        <v>0</v>
      </c>
      <c r="J20" s="48">
        <f t="shared" si="0"/>
        <v>31.483</v>
      </c>
      <c r="K20" s="48">
        <f t="shared" si="0"/>
        <v>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1.7463000000000002</v>
      </c>
      <c r="R20" s="48">
        <f>IF(L20=0,0,U20/L20)</f>
        <v>0</v>
      </c>
      <c r="S20" s="48">
        <f>SUM(S21:S23)</f>
        <v>103.7564145</v>
      </c>
      <c r="T20" s="48">
        <f>SUM(T21:T23)</f>
        <v>103.7564145</v>
      </c>
      <c r="U20" s="48">
        <f>SUM(U21:U23)</f>
        <v>0</v>
      </c>
      <c r="V20" s="48">
        <f>SUM(V21:V23)</f>
        <v>0</v>
      </c>
      <c r="W20" s="131">
        <f>SUM(W21:W23)</f>
        <v>103.7564145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671</v>
      </c>
      <c r="D22" s="144" t="s">
        <v>672</v>
      </c>
      <c r="E22" s="58" t="s">
        <v>252</v>
      </c>
      <c r="F22" s="48">
        <f>G22+L22</f>
        <v>59.415</v>
      </c>
      <c r="G22" s="48">
        <f>H22+I22+J22+K22</f>
        <v>59.415</v>
      </c>
      <c r="H22" s="56">
        <v>27.932</v>
      </c>
      <c r="I22" s="56"/>
      <c r="J22" s="56">
        <v>31.483</v>
      </c>
      <c r="K22" s="56"/>
      <c r="L22" s="48">
        <f>M22+N22+O22+P22</f>
        <v>0</v>
      </c>
      <c r="M22" s="56"/>
      <c r="N22" s="56"/>
      <c r="O22" s="56"/>
      <c r="P22" s="56"/>
      <c r="Q22" s="56">
        <v>1.7463</v>
      </c>
      <c r="R22" s="56"/>
      <c r="S22" s="48">
        <f>T22+U22</f>
        <v>103.7564145</v>
      </c>
      <c r="T22" s="56">
        <v>103.7564145</v>
      </c>
      <c r="U22" s="56"/>
      <c r="V22" s="56"/>
      <c r="W22" s="57">
        <f>S22-V22</f>
        <v>103.7564145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407</v>
      </c>
      <c r="B2" s="45" t="s">
        <v>408</v>
      </c>
      <c r="C2" s="45" t="s">
        <v>256</v>
      </c>
    </row>
    <row r="122" spans="1:3" ht="11.25">
      <c r="A122" s="45" t="s">
        <v>641</v>
      </c>
      <c r="B122" s="45" t="s">
        <v>381</v>
      </c>
      <c r="C122" s="45" t="s">
        <v>642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днс</cp:lastModifiedBy>
  <cp:lastPrinted>2014-08-19T06:42:12Z</cp:lastPrinted>
  <dcterms:created xsi:type="dcterms:W3CDTF">2009-01-25T23:42:29Z</dcterms:created>
  <dcterms:modified xsi:type="dcterms:W3CDTF">2014-08-19T06:47:23Z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